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570" windowHeight="12510"/>
  </bookViews>
  <sheets>
    <sheet name="Лист1" sheetId="1" r:id="rId1"/>
    <sheet name="Лист2" sheetId="2" r:id="rId2"/>
    <sheet name="Лист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I5" i="1" s="1"/>
  <c r="G6" i="1"/>
  <c r="I6" i="1"/>
  <c r="K6" i="1" s="1"/>
  <c r="G7" i="1"/>
  <c r="I7" i="1" s="1"/>
  <c r="K7" i="1" s="1"/>
  <c r="G8" i="1"/>
  <c r="I8" i="1" s="1"/>
  <c r="K8" i="1" s="1"/>
  <c r="G9" i="1"/>
  <c r="I9" i="1"/>
  <c r="K9" i="1"/>
  <c r="G10" i="1"/>
  <c r="I10" i="1"/>
  <c r="K10" i="1" s="1"/>
  <c r="G11" i="1"/>
  <c r="I11" i="1"/>
  <c r="K11" i="1" s="1"/>
  <c r="G12" i="1"/>
  <c r="I12" i="1"/>
  <c r="K12" i="1"/>
  <c r="G4" i="1"/>
  <c r="G14" i="1" s="1"/>
  <c r="K4" i="1"/>
  <c r="K5" i="1" l="1"/>
  <c r="K14" i="1" s="1"/>
  <c r="I14" i="1"/>
</calcChain>
</file>

<file path=xl/sharedStrings.xml><?xml version="1.0" encoding="utf-8"?>
<sst xmlns="http://schemas.openxmlformats.org/spreadsheetml/2006/main" count="67" uniqueCount="54">
  <si>
    <t>DESCRIPTION</t>
  </si>
  <si>
    <t>Buggy</t>
  </si>
  <si>
    <t>Reis wieg</t>
  </si>
  <si>
    <t>carrycot</t>
  </si>
  <si>
    <t>Voetenzak</t>
  </si>
  <si>
    <t>foot muff</t>
  </si>
  <si>
    <t>Luiertas</t>
  </si>
  <si>
    <t>diaperbag</t>
  </si>
  <si>
    <t>Zitkussen</t>
  </si>
  <si>
    <t>Muggennet</t>
  </si>
  <si>
    <t xml:space="preserve">mosquito net </t>
  </si>
  <si>
    <t>Regenkap</t>
  </si>
  <si>
    <t>rain cover</t>
  </si>
  <si>
    <t>Maxi cosi adapter</t>
  </si>
  <si>
    <t>maxi cosi adapter</t>
  </si>
  <si>
    <t>Britax adapter</t>
  </si>
  <si>
    <t>britax adapter</t>
  </si>
  <si>
    <t>Article number or/and HS code</t>
  </si>
  <si>
    <t>BU300.000 / 4202125000</t>
  </si>
  <si>
    <t>D 9006-8715009000</t>
  </si>
  <si>
    <t>BU200.000-8715009000</t>
  </si>
  <si>
    <t>BUS 110.06-8715009000</t>
  </si>
  <si>
    <t>BUS 110.07-8715009000</t>
  </si>
  <si>
    <t>BUS110.05-8715009000</t>
  </si>
  <si>
    <t>BUS110.04-8715009000</t>
  </si>
  <si>
    <t>BU700.100-8715009000</t>
  </si>
  <si>
    <t>BU700.200-8715009000</t>
  </si>
  <si>
    <t>buggy</t>
  </si>
  <si>
    <t>Quantity Bonded (duty free)</t>
  </si>
  <si>
    <t>Quantity Duty paid</t>
  </si>
  <si>
    <t>head seat cushion</t>
  </si>
  <si>
    <t>Total</t>
  </si>
  <si>
    <t>RRP EUR</t>
  </si>
  <si>
    <t>retail value</t>
  </si>
  <si>
    <t>wholesale 2.0</t>
  </si>
  <si>
    <t>v</t>
  </si>
  <si>
    <t>Photo</t>
  </si>
  <si>
    <t>Oilily</t>
  </si>
  <si>
    <t>EUR/pcs</t>
  </si>
  <si>
    <t>399,o</t>
  </si>
  <si>
    <t>Euro/pcs.</t>
  </si>
  <si>
    <t>199,50</t>
  </si>
  <si>
    <t>199,o</t>
  </si>
  <si>
    <t>99,50</t>
  </si>
  <si>
    <t>92,53</t>
  </si>
  <si>
    <t>49,50</t>
  </si>
  <si>
    <t>149,0</t>
  </si>
  <si>
    <t>74,50</t>
  </si>
  <si>
    <t>59,0</t>
  </si>
  <si>
    <t>29,50</t>
  </si>
  <si>
    <t>39,0</t>
  </si>
  <si>
    <t>19,50</t>
  </si>
  <si>
    <t>29,0</t>
  </si>
  <si>
    <t>14,50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</si>
</sst>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>
    <font>
      <sz val="10"/>
      <name val="Arial Cyr"/>
    </font>
    <font>
      <b/>
      <sz val="12"/>
      <name val="Palatino Linotype"/>
      <family val="1"/>
      <charset val="204"/>
    </font>
    <font>
      <b/>
      <sz val="10"/>
      <name val="Palatino Linotype"/>
      <family val="1"/>
      <charset val="204"/>
    </font>
    <font>
      <b/>
      <sz val="10"/>
      <name val="Palatino Linotype"/>
      <family val="1"/>
    </font>
    <font>
      <sz val="10"/>
      <name val="Palatino Linotype"/>
      <family val="1"/>
      <charset val="204"/>
    </font>
    <font>
      <sz val="10"/>
      <name val="Palatino Linotype"/>
      <family val="1"/>
    </font>
    <font>
      <sz val="8"/>
      <name val="Arial Cyr"/>
    </font>
    <font>
      <sz val="10"/>
      <name val="Arial Cyr"/>
    </font>
    <font>
      <i/>
      <sz val="10"/>
      <name val="Arial Cyr"/>
    </font>
    <font>
      <b/>
      <i/>
      <sz val="10"/>
      <name val="Palatino Linotype"/>
      <family val="1"/>
      <charset val="204"/>
    </font>
    <font>
      <b/>
      <i/>
      <sz val="10"/>
      <color rgb="FFFF0000"/>
      <name val="Palatino Linotype"/>
      <family val="1"/>
      <charset val="204"/>
    </font>
    <font>
      <b/>
      <sz val="10"/>
      <color rgb="FFFF0000"/>
      <name val="Palatino Linotype"/>
      <family val="1"/>
      <charset val="204"/>
    </font>
    <font>
      <b/>
      <sz val="10"/>
      <color rgb="FFFF0000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5" fillId="0" borderId="1" xfId="0" applyFont="1" applyBorder="1"/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165" fontId="0" fillId="0" borderId="0" xfId="1" applyNumberFormat="1" applyFont="1"/>
    <xf numFmtId="165" fontId="0" fillId="0" borderId="0" xfId="0" applyNumberFormat="1"/>
    <xf numFmtId="3" fontId="0" fillId="0" borderId="0" xfId="0" applyNumberFormat="1"/>
    <xf numFmtId="0" fontId="8" fillId="0" borderId="0" xfId="0" applyFont="1"/>
    <xf numFmtId="0" fontId="9" fillId="0" borderId="2" xfId="0" applyFont="1" applyFill="1" applyBorder="1"/>
    <xf numFmtId="0" fontId="10" fillId="0" borderId="2" xfId="0" applyFont="1" applyFill="1" applyBorder="1"/>
    <xf numFmtId="0" fontId="11" fillId="0" borderId="2" xfId="0" applyFont="1" applyFill="1" applyBorder="1"/>
    <xf numFmtId="0" fontId="12" fillId="0" borderId="0" xfId="0" applyFont="1"/>
    <xf numFmtId="165" fontId="1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13</xdr:row>
      <xdr:rowOff>152400</xdr:rowOff>
    </xdr:from>
    <xdr:to>
      <xdr:col>2</xdr:col>
      <xdr:colOff>368300</xdr:colOff>
      <xdr:row>30</xdr:row>
      <xdr:rowOff>127000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2590800"/>
          <a:ext cx="2844800" cy="2844800"/>
        </a:xfrm>
        <a:prstGeom prst="rect">
          <a:avLst/>
        </a:prstGeom>
      </xdr:spPr>
    </xdr:pic>
    <xdr:clientData/>
  </xdr:twoCellAnchor>
  <xdr:twoCellAnchor editAs="oneCell">
    <xdr:from>
      <xdr:col>2</xdr:col>
      <xdr:colOff>800100</xdr:colOff>
      <xdr:row>14</xdr:row>
      <xdr:rowOff>165100</xdr:rowOff>
    </xdr:from>
    <xdr:to>
      <xdr:col>4</xdr:col>
      <xdr:colOff>215900</xdr:colOff>
      <xdr:row>26</xdr:row>
      <xdr:rowOff>152400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6800" y="2781300"/>
          <a:ext cx="2019300" cy="2019300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495300</xdr:colOff>
      <xdr:row>14</xdr:row>
      <xdr:rowOff>76199</xdr:rowOff>
    </xdr:from>
    <xdr:to>
      <xdr:col>8</xdr:col>
      <xdr:colOff>812800</xdr:colOff>
      <xdr:row>30</xdr:row>
      <xdr:rowOff>94962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0" y="2692399"/>
          <a:ext cx="5156200" cy="2711163"/>
        </a:xfrm>
        <a:prstGeom prst="rect">
          <a:avLst/>
        </a:prstGeom>
      </xdr:spPr>
    </xdr:pic>
    <xdr:clientData/>
  </xdr:twoCellAnchor>
  <xdr:twoCellAnchor editAs="oneCell">
    <xdr:from>
      <xdr:col>1</xdr:col>
      <xdr:colOff>1943100</xdr:colOff>
      <xdr:row>31</xdr:row>
      <xdr:rowOff>38100</xdr:rowOff>
    </xdr:from>
    <xdr:to>
      <xdr:col>3</xdr:col>
      <xdr:colOff>889000</xdr:colOff>
      <xdr:row>46</xdr:row>
      <xdr:rowOff>12700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16200" y="5511800"/>
          <a:ext cx="2451100" cy="2451100"/>
        </a:xfrm>
        <a:prstGeom prst="rect">
          <a:avLst/>
        </a:prstGeom>
      </xdr:spPr>
    </xdr:pic>
    <xdr:clientData/>
  </xdr:twoCellAnchor>
  <xdr:twoCellAnchor editAs="oneCell">
    <xdr:from>
      <xdr:col>4</xdr:col>
      <xdr:colOff>279400</xdr:colOff>
      <xdr:row>30</xdr:row>
      <xdr:rowOff>152400</xdr:rowOff>
    </xdr:from>
    <xdr:to>
      <xdr:col>5</xdr:col>
      <xdr:colOff>609600</xdr:colOff>
      <xdr:row>44</xdr:row>
      <xdr:rowOff>38100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89600" y="5461000"/>
          <a:ext cx="2197100" cy="21971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32</xdr:row>
      <xdr:rowOff>12700</xdr:rowOff>
    </xdr:from>
    <xdr:to>
      <xdr:col>1</xdr:col>
      <xdr:colOff>1612900</xdr:colOff>
      <xdr:row>44</xdr:row>
      <xdr:rowOff>50800</xdr:rowOff>
    </xdr:to>
    <xdr:pic>
      <xdr:nvPicPr>
        <xdr:cNvPr id="7" name="Afbeelding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6700" y="5651500"/>
          <a:ext cx="2019300" cy="2019300"/>
        </a:xfrm>
        <a:prstGeom prst="rect">
          <a:avLst/>
        </a:prstGeom>
      </xdr:spPr>
    </xdr:pic>
    <xdr:clientData/>
  </xdr:twoCellAnchor>
  <xdr:twoCellAnchor editAs="oneCell">
    <xdr:from>
      <xdr:col>9</xdr:col>
      <xdr:colOff>355600</xdr:colOff>
      <xdr:row>14</xdr:row>
      <xdr:rowOff>63500</xdr:rowOff>
    </xdr:from>
    <xdr:to>
      <xdr:col>15</xdr:col>
      <xdr:colOff>247650</xdr:colOff>
      <xdr:row>25</xdr:row>
      <xdr:rowOff>12700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52200" y="2679700"/>
          <a:ext cx="4483100" cy="1816100"/>
        </a:xfrm>
        <a:prstGeom prst="rect">
          <a:avLst/>
        </a:prstGeom>
      </xdr:spPr>
    </xdr:pic>
    <xdr:clientData/>
  </xdr:twoCellAnchor>
  <xdr:twoCellAnchor editAs="oneCell">
    <xdr:from>
      <xdr:col>12</xdr:col>
      <xdr:colOff>63500</xdr:colOff>
      <xdr:row>31</xdr:row>
      <xdr:rowOff>0</xdr:rowOff>
    </xdr:from>
    <xdr:to>
      <xdr:col>15</xdr:col>
      <xdr:colOff>63500</xdr:colOff>
      <xdr:row>43</xdr:row>
      <xdr:rowOff>38100</xdr:rowOff>
    </xdr:to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071600" y="5473700"/>
          <a:ext cx="2019300" cy="20193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31</xdr:row>
      <xdr:rowOff>12700</xdr:rowOff>
    </xdr:from>
    <xdr:to>
      <xdr:col>12</xdr:col>
      <xdr:colOff>460375</xdr:colOff>
      <xdr:row>43</xdr:row>
      <xdr:rowOff>50800</xdr:rowOff>
    </xdr:to>
    <xdr:pic>
      <xdr:nvPicPr>
        <xdr:cNvPr id="10" name="Afbeelding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976100" y="5486400"/>
          <a:ext cx="2019300" cy="2019300"/>
        </a:xfrm>
        <a:prstGeom prst="rect">
          <a:avLst/>
        </a:prstGeom>
      </xdr:spPr>
    </xdr:pic>
    <xdr:clientData/>
  </xdr:twoCellAnchor>
  <xdr:twoCellAnchor editAs="oneCell">
    <xdr:from>
      <xdr:col>5</xdr:col>
      <xdr:colOff>1206500</xdr:colOff>
      <xdr:row>30</xdr:row>
      <xdr:rowOff>84794</xdr:rowOff>
    </xdr:from>
    <xdr:to>
      <xdr:col>8</xdr:col>
      <xdr:colOff>644525</xdr:colOff>
      <xdr:row>48</xdr:row>
      <xdr:rowOff>126999</xdr:rowOff>
    </xdr:to>
    <xdr:pic>
      <xdr:nvPicPr>
        <xdr:cNvPr id="11" name="Afbeelding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483600" y="5393394"/>
          <a:ext cx="2349500" cy="3014005"/>
        </a:xfrm>
        <a:prstGeom prst="rect">
          <a:avLst/>
        </a:prstGeom>
      </xdr:spPr>
    </xdr:pic>
    <xdr:clientData/>
  </xdr:twoCellAnchor>
  <xdr:twoCellAnchor editAs="oneCell">
    <xdr:from>
      <xdr:col>0</xdr:col>
      <xdr:colOff>513748</xdr:colOff>
      <xdr:row>46</xdr:row>
      <xdr:rowOff>50800</xdr:rowOff>
    </xdr:from>
    <xdr:to>
      <xdr:col>2</xdr:col>
      <xdr:colOff>77216</xdr:colOff>
      <xdr:row>60</xdr:row>
      <xdr:rowOff>117348</xdr:rowOff>
    </xdr:to>
    <xdr:pic>
      <xdr:nvPicPr>
        <xdr:cNvPr id="12" name="Afbeelding 11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13748" y="8001000"/>
          <a:ext cx="2370168" cy="2377948"/>
        </a:xfrm>
        <a:prstGeom prst="rect">
          <a:avLst/>
        </a:prstGeom>
      </xdr:spPr>
    </xdr:pic>
    <xdr:clientData/>
  </xdr:twoCellAnchor>
  <xdr:twoCellAnchor editAs="oneCell">
    <xdr:from>
      <xdr:col>4</xdr:col>
      <xdr:colOff>520700</xdr:colOff>
      <xdr:row>46</xdr:row>
      <xdr:rowOff>0</xdr:rowOff>
    </xdr:from>
    <xdr:to>
      <xdr:col>5</xdr:col>
      <xdr:colOff>1169577</xdr:colOff>
      <xdr:row>61</xdr:row>
      <xdr:rowOff>118872</xdr:rowOff>
    </xdr:to>
    <xdr:pic>
      <xdr:nvPicPr>
        <xdr:cNvPr id="13" name="Afbeelding 12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930900" y="7950200"/>
          <a:ext cx="2515777" cy="2595372"/>
        </a:xfrm>
        <a:prstGeom prst="rect">
          <a:avLst/>
        </a:prstGeom>
      </xdr:spPr>
    </xdr:pic>
    <xdr:clientData/>
  </xdr:twoCellAnchor>
  <xdr:twoCellAnchor editAs="oneCell">
    <xdr:from>
      <xdr:col>2</xdr:col>
      <xdr:colOff>327152</xdr:colOff>
      <xdr:row>46</xdr:row>
      <xdr:rowOff>50800</xdr:rowOff>
    </xdr:from>
    <xdr:to>
      <xdr:col>4</xdr:col>
      <xdr:colOff>55154</xdr:colOff>
      <xdr:row>60</xdr:row>
      <xdr:rowOff>131064</xdr:rowOff>
    </xdr:to>
    <xdr:pic>
      <xdr:nvPicPr>
        <xdr:cNvPr id="14" name="Afbeelding 13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 flipH="1">
          <a:off x="3133852" y="8001000"/>
          <a:ext cx="2331502" cy="2391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N8" sqref="N8"/>
    </sheetView>
  </sheetViews>
  <sheetFormatPr defaultColWidth="8.85546875" defaultRowHeight="12.75"/>
  <cols>
    <col min="2" max="2" width="28" bestFit="1" customWidth="1"/>
    <col min="3" max="3" width="18" customWidth="1"/>
    <col min="4" max="4" width="16.140625" bestFit="1" customWidth="1"/>
    <col min="5" max="5" width="24.42578125" customWidth="1"/>
    <col min="6" max="6" width="20.140625" customWidth="1"/>
    <col min="9" max="9" width="12.7109375" customWidth="1"/>
    <col min="10" max="10" width="11.140625" customWidth="1"/>
    <col min="11" max="11" width="13.140625" customWidth="1"/>
    <col min="12" max="12" width="9.7109375" bestFit="1" customWidth="1"/>
  </cols>
  <sheetData>
    <row r="1" spans="1:12" ht="18">
      <c r="B1" s="6"/>
      <c r="C1" s="1" t="s">
        <v>37</v>
      </c>
      <c r="D1" s="1"/>
      <c r="E1" s="2"/>
      <c r="F1" s="2"/>
    </row>
    <row r="2" spans="1:12" ht="18">
      <c r="B2" s="6"/>
      <c r="C2" s="1"/>
      <c r="D2" s="1"/>
      <c r="E2" s="2"/>
      <c r="F2" s="2"/>
      <c r="G2" s="15"/>
      <c r="H2" s="15"/>
      <c r="I2" s="15"/>
      <c r="J2" s="15"/>
      <c r="K2" s="15"/>
      <c r="L2" s="15"/>
    </row>
    <row r="3" spans="1:12" ht="15">
      <c r="A3" s="3" t="s">
        <v>36</v>
      </c>
      <c r="B3" s="3" t="s">
        <v>17</v>
      </c>
      <c r="C3" s="3" t="s">
        <v>0</v>
      </c>
      <c r="D3" s="3" t="s">
        <v>0</v>
      </c>
      <c r="E3" s="4" t="s">
        <v>28</v>
      </c>
      <c r="F3" s="4" t="s">
        <v>29</v>
      </c>
      <c r="G3" s="16" t="s">
        <v>31</v>
      </c>
      <c r="H3" s="16" t="s">
        <v>32</v>
      </c>
      <c r="I3" s="16" t="s">
        <v>33</v>
      </c>
      <c r="J3" s="18" t="s">
        <v>38</v>
      </c>
      <c r="K3" s="16" t="s">
        <v>34</v>
      </c>
      <c r="L3" s="17" t="s">
        <v>40</v>
      </c>
    </row>
    <row r="4" spans="1:12" ht="15">
      <c r="A4" s="9" t="s">
        <v>35</v>
      </c>
      <c r="B4" s="10" t="s">
        <v>19</v>
      </c>
      <c r="C4" s="4" t="s">
        <v>1</v>
      </c>
      <c r="D4" s="4" t="s">
        <v>27</v>
      </c>
      <c r="E4" s="11">
        <v>3204</v>
      </c>
      <c r="F4" s="11">
        <v>842</v>
      </c>
      <c r="G4">
        <f>E4+F4</f>
        <v>4046</v>
      </c>
      <c r="H4">
        <v>399</v>
      </c>
      <c r="I4" s="12">
        <v>1614354</v>
      </c>
      <c r="J4" s="19" t="s">
        <v>39</v>
      </c>
      <c r="K4" s="13">
        <f t="shared" ref="K4:K12" si="0">I4/2</f>
        <v>807177</v>
      </c>
      <c r="L4" s="20" t="s">
        <v>41</v>
      </c>
    </row>
    <row r="5" spans="1:12" ht="15">
      <c r="A5" s="9" t="s">
        <v>35</v>
      </c>
      <c r="B5" s="10" t="s">
        <v>20</v>
      </c>
      <c r="C5" s="4" t="s">
        <v>2</v>
      </c>
      <c r="D5" s="4" t="s">
        <v>3</v>
      </c>
      <c r="E5" s="11">
        <v>954</v>
      </c>
      <c r="F5" s="11">
        <v>784</v>
      </c>
      <c r="G5">
        <f t="shared" ref="G5:G12" si="1">E5+F5</f>
        <v>1738</v>
      </c>
      <c r="H5">
        <v>199</v>
      </c>
      <c r="I5" s="12">
        <f t="shared" ref="I5:I12" si="2">H5*G5</f>
        <v>345862</v>
      </c>
      <c r="J5" s="19" t="s">
        <v>42</v>
      </c>
      <c r="K5" s="13">
        <f t="shared" si="0"/>
        <v>172931</v>
      </c>
      <c r="L5" s="20" t="s">
        <v>43</v>
      </c>
    </row>
    <row r="6" spans="1:12" ht="15">
      <c r="A6" s="9" t="s">
        <v>35</v>
      </c>
      <c r="B6" s="10" t="s">
        <v>21</v>
      </c>
      <c r="C6" s="4" t="s">
        <v>4</v>
      </c>
      <c r="D6" s="4" t="s">
        <v>5</v>
      </c>
      <c r="E6" s="11">
        <v>1900</v>
      </c>
      <c r="F6" s="11">
        <v>885</v>
      </c>
      <c r="G6">
        <f t="shared" si="1"/>
        <v>2785</v>
      </c>
      <c r="H6">
        <v>99</v>
      </c>
      <c r="I6" s="12">
        <f t="shared" si="2"/>
        <v>275715</v>
      </c>
      <c r="J6" s="19" t="s">
        <v>44</v>
      </c>
      <c r="K6" s="13">
        <f t="shared" si="0"/>
        <v>137857.5</v>
      </c>
      <c r="L6" s="20" t="s">
        <v>45</v>
      </c>
    </row>
    <row r="7" spans="1:12" ht="15">
      <c r="A7" s="9" t="s">
        <v>35</v>
      </c>
      <c r="B7" s="10" t="s">
        <v>18</v>
      </c>
      <c r="C7" s="4" t="s">
        <v>6</v>
      </c>
      <c r="D7" s="4" t="s">
        <v>7</v>
      </c>
      <c r="E7" s="11">
        <v>4080</v>
      </c>
      <c r="F7" s="11">
        <v>73</v>
      </c>
      <c r="G7">
        <f t="shared" si="1"/>
        <v>4153</v>
      </c>
      <c r="H7">
        <v>149</v>
      </c>
      <c r="I7" s="12">
        <f t="shared" si="2"/>
        <v>618797</v>
      </c>
      <c r="J7" s="19" t="s">
        <v>46</v>
      </c>
      <c r="K7" s="13">
        <f t="shared" si="0"/>
        <v>309398.5</v>
      </c>
      <c r="L7" s="20" t="s">
        <v>47</v>
      </c>
    </row>
    <row r="8" spans="1:12" ht="15">
      <c r="A8" s="9" t="s">
        <v>35</v>
      </c>
      <c r="B8" s="10" t="s">
        <v>22</v>
      </c>
      <c r="C8" s="4" t="s">
        <v>8</v>
      </c>
      <c r="D8" s="4" t="s">
        <v>30</v>
      </c>
      <c r="E8" s="11">
        <v>1934</v>
      </c>
      <c r="F8" s="11">
        <v>876</v>
      </c>
      <c r="G8">
        <f t="shared" si="1"/>
        <v>2810</v>
      </c>
      <c r="H8">
        <v>59</v>
      </c>
      <c r="I8" s="12">
        <f t="shared" si="2"/>
        <v>165790</v>
      </c>
      <c r="J8" s="19" t="s">
        <v>48</v>
      </c>
      <c r="K8" s="13">
        <f t="shared" si="0"/>
        <v>82895</v>
      </c>
      <c r="L8" s="20" t="s">
        <v>49</v>
      </c>
    </row>
    <row r="9" spans="1:12" ht="15">
      <c r="A9" s="9" t="s">
        <v>35</v>
      </c>
      <c r="B9" s="10" t="s">
        <v>23</v>
      </c>
      <c r="C9" s="4" t="s">
        <v>9</v>
      </c>
      <c r="D9" s="4" t="s">
        <v>10</v>
      </c>
      <c r="E9" s="11">
        <v>491</v>
      </c>
      <c r="F9" s="11">
        <v>980</v>
      </c>
      <c r="G9">
        <f t="shared" si="1"/>
        <v>1471</v>
      </c>
      <c r="H9">
        <v>39</v>
      </c>
      <c r="I9" s="12">
        <f t="shared" si="2"/>
        <v>57369</v>
      </c>
      <c r="J9" s="19" t="s">
        <v>50</v>
      </c>
      <c r="K9" s="13">
        <f t="shared" si="0"/>
        <v>28684.5</v>
      </c>
      <c r="L9" s="20" t="s">
        <v>51</v>
      </c>
    </row>
    <row r="10" spans="1:12" ht="15">
      <c r="A10" s="9" t="s">
        <v>35</v>
      </c>
      <c r="B10" s="10" t="s">
        <v>24</v>
      </c>
      <c r="C10" s="4" t="s">
        <v>11</v>
      </c>
      <c r="D10" s="4" t="s">
        <v>12</v>
      </c>
      <c r="E10" s="11">
        <v>1900</v>
      </c>
      <c r="F10" s="11">
        <v>993</v>
      </c>
      <c r="G10">
        <f t="shared" si="1"/>
        <v>2893</v>
      </c>
      <c r="H10">
        <v>29</v>
      </c>
      <c r="I10" s="12">
        <f t="shared" si="2"/>
        <v>83897</v>
      </c>
      <c r="J10" s="19" t="s">
        <v>52</v>
      </c>
      <c r="K10" s="13">
        <f t="shared" si="0"/>
        <v>41948.5</v>
      </c>
      <c r="L10" s="20" t="s">
        <v>53</v>
      </c>
    </row>
    <row r="11" spans="1:12" ht="15">
      <c r="A11" s="9" t="s">
        <v>35</v>
      </c>
      <c r="B11" s="10" t="s">
        <v>25</v>
      </c>
      <c r="C11" s="4" t="s">
        <v>13</v>
      </c>
      <c r="D11" s="4" t="s">
        <v>14</v>
      </c>
      <c r="E11" s="11">
        <v>850</v>
      </c>
      <c r="F11" s="11">
        <v>463</v>
      </c>
      <c r="G11">
        <f t="shared" si="1"/>
        <v>1313</v>
      </c>
      <c r="H11">
        <v>29</v>
      </c>
      <c r="I11" s="12">
        <f t="shared" si="2"/>
        <v>38077</v>
      </c>
      <c r="J11" s="19" t="s">
        <v>52</v>
      </c>
      <c r="K11" s="13">
        <f t="shared" si="0"/>
        <v>19038.5</v>
      </c>
      <c r="L11" s="20" t="s">
        <v>53</v>
      </c>
    </row>
    <row r="12" spans="1:12" ht="15">
      <c r="A12" s="9" t="s">
        <v>35</v>
      </c>
      <c r="B12" s="10" t="s">
        <v>26</v>
      </c>
      <c r="C12" s="4" t="s">
        <v>15</v>
      </c>
      <c r="D12" s="4" t="s">
        <v>16</v>
      </c>
      <c r="E12" s="11">
        <v>450</v>
      </c>
      <c r="F12" s="11">
        <v>496</v>
      </c>
      <c r="G12">
        <f t="shared" si="1"/>
        <v>946</v>
      </c>
      <c r="H12">
        <v>29</v>
      </c>
      <c r="I12" s="12">
        <f t="shared" si="2"/>
        <v>27434</v>
      </c>
      <c r="J12" s="19" t="s">
        <v>52</v>
      </c>
      <c r="K12" s="13">
        <f t="shared" si="0"/>
        <v>13717</v>
      </c>
      <c r="L12" s="20" t="s">
        <v>53</v>
      </c>
    </row>
    <row r="13" spans="1:12" ht="15">
      <c r="A13" s="7"/>
      <c r="B13" s="8"/>
      <c r="C13" s="4"/>
      <c r="D13" s="4"/>
      <c r="E13" s="4"/>
      <c r="F13" s="4"/>
    </row>
    <row r="14" spans="1:12" ht="15">
      <c r="B14" s="6"/>
      <c r="C14" s="5"/>
      <c r="D14" s="5"/>
      <c r="E14" s="5"/>
      <c r="F14" s="5"/>
      <c r="G14">
        <f>SUM(G4:G13)</f>
        <v>22155</v>
      </c>
      <c r="I14" s="13">
        <f>SUM(I4:I13)</f>
        <v>3227295</v>
      </c>
      <c r="K14" s="13">
        <f t="shared" ref="K14" si="3">SUM(K4:K13)</f>
        <v>1613647.5</v>
      </c>
      <c r="L14" s="13"/>
    </row>
    <row r="15" spans="1:12" ht="15">
      <c r="B15" s="6"/>
      <c r="C15" s="5"/>
      <c r="D15" s="5"/>
      <c r="E15" s="5"/>
      <c r="F15" s="5"/>
      <c r="L15" s="14"/>
    </row>
    <row r="16" spans="1:12" ht="15">
      <c r="B16" s="6"/>
      <c r="L16" s="13"/>
    </row>
    <row r="17" spans="2:2" ht="15">
      <c r="B17" s="6"/>
    </row>
    <row r="18" spans="2:2" ht="15">
      <c r="B18" s="6"/>
    </row>
  </sheetData>
  <phoneticPr fontId="6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2018-05-30T14:01:25Z</dcterms:created>
  <dcterms:modified xsi:type="dcterms:W3CDTF">2019-12-05T17:48:10Z</dcterms:modified>
</cp:coreProperties>
</file>